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40\1 výzva\"/>
    </mc:Choice>
  </mc:AlternateContent>
  <xr:revisionPtr revIDLastSave="0" documentId="13_ncr:1_{25DB28E3-C58F-44E7-9DFA-1A5025DF8DB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7" i="1"/>
  <c r="O8" i="1"/>
  <c r="S8" i="1"/>
  <c r="O7" i="1"/>
  <c r="P11" i="1" l="1"/>
  <c r="Q11" i="1"/>
  <c r="S7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<sst xmlns="http://schemas.openxmlformats.org/spreadsheetml/2006/main" count="41" uniqueCount="39">
  <si>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</si>
  <si>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</si>
  <si>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</si>
  <si>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</si>
  <si>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</si>
  <si>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</si>
  <si>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</si>
  <si>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</si>
  <si>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</si>
  <si>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</si>
  <si>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</si>
  <si>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</si>
  <si>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</si>
  <si>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</si>
  <si>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</si>
  <si>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</si>
  <si>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</si>
  <si>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</si>
  <si>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</si>
  <si>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</si>
  <si>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</si>
  <si>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</si>
  <si>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</si>
  <si>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</si>
  <si>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</si>
  <si>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</si>
  <si>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</si>
  <si>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</si>
  <si>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</si>
  <si>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040 - 2024 </t>
  </si>
  <si>
    <t>Společná faktura</t>
  </si>
  <si>
    <t>do 31.12.2024</t>
  </si>
  <si>
    <t>Termín dodání</t>
  </si>
  <si>
    <t>doc. Ing. Bohumil Skala, Ph.D.,
Tel.: 37763 4473</t>
  </si>
  <si>
    <t>Univerzitní 26,
301 00 Plzeň,
Fakulta elektrotechnická - Katedra výkonové elektroniky a strojů,
místnost EK 204</t>
  </si>
  <si>
    <t>Digitální osciloskop</t>
  </si>
  <si>
    <t>Proudová sonda</t>
  </si>
  <si>
    <t>4 kanály,
šířka pásma min. 70 MHz, 
vzorkovací frekvence min. 2GSa/s, min. 8bit, výstup LAN RJ45 a USB 2.0, 
funkce měření: cursor, základní aritmetika, FFT, perioda, kmitočet, duty cycle, šířka pulzu, fáze, peak-to-peak, amplituda, High/Low, Min/max, Mean, RMS, 
barevný 9" displej, 
délka záznamu minimálně 5M,  
max. vst napětí alespoň 300V rms.</t>
  </si>
  <si>
    <r>
      <t xml:space="preserve">DC, AC min. 100kHz,
max. proud (DC) alespoň 100A,
</t>
    </r>
    <r>
      <rPr>
        <b/>
        <sz val="11"/>
        <rFont val="Calibri"/>
        <family val="2"/>
        <charset val="238"/>
        <scheme val="minor"/>
      </rPr>
      <t>kompatibilní s položkou č. 1,</t>
    </r>
    <r>
      <rPr>
        <sz val="11"/>
        <rFont val="Calibri"/>
        <family val="2"/>
        <charset val="238"/>
        <scheme val="minor"/>
      </rPr>
      <t xml:space="preserve">
napájení z osciloskopu, nebo bateriové.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</si>
</sst>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F2" zoomScaleNormal="10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44.28515625" style="1" customWidth="1"/>
    <col min="4" max="4" width="11.7109375" style="2" customWidth="1"/>
    <col min="5" max="5" width="11.140625" style="3" customWidth="1"/>
    <col min="6" max="6" width="100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28.28515625" hidden="1" customWidth="1"/>
    <col min="11" max="11" width="26.5703125" customWidth="1"/>
    <col min="12" max="12" width="31.28515625" customWidth="1"/>
    <col min="13" max="13" width="32.7109375" style="4" customWidth="1"/>
    <col min="14" max="14" width="22.42578125" style="4" customWidth="1"/>
    <col min="15" max="15" width="19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54" t="s">
        <v>29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53" t="s">
        <v>20</v>
      </c>
      <c r="M6" s="22" t="s">
        <v>21</v>
      </c>
      <c r="N6" s="22" t="s">
        <v>32</v>
      </c>
      <c r="O6" s="22" t="s">
        <v>22</v>
      </c>
      <c r="P6" s="22" t="s">
        <v>6</v>
      </c>
      <c r="Q6" s="24" t="s">
        <v>7</v>
      </c>
      <c r="R6" s="53" t="s">
        <v>8</v>
      </c>
      <c r="S6" s="53" t="s">
        <v>9</v>
      </c>
      <c r="T6" s="22" t="s">
        <v>23</v>
      </c>
      <c r="U6" s="22" t="s">
        <v>24</v>
      </c>
    </row>
    <row r="7" spans="1:21" ht="161.25" customHeight="1" thickTop="1" x14ac:dyDescent="0.25">
      <c r="A7" s="25"/>
      <c r="B7" s="35">
        <v>1</v>
      </c>
      <c r="C7" s="36" t="s">
        <v>35</v>
      </c>
      <c r="D7" s="37">
        <v>1</v>
      </c>
      <c r="E7" s="52" t="s">
        <v>26</v>
      </c>
      <c r="F7" s="38" t="s">
        <v>37</v>
      </c>
      <c r="G7" s="77"/>
      <c r="H7" s="65" t="s">
        <v>30</v>
      </c>
      <c r="I7" s="67" t="s">
        <v>27</v>
      </c>
      <c r="J7" s="69"/>
      <c r="K7" s="73"/>
      <c r="L7" s="65" t="s">
        <v>33</v>
      </c>
      <c r="M7" s="65" t="s">
        <v>34</v>
      </c>
      <c r="N7" s="71" t="s">
        <v>31</v>
      </c>
      <c r="O7" s="39">
        <f>P7*D7</f>
        <v>65000</v>
      </c>
      <c r="P7" s="40">
        <v>65000</v>
      </c>
      <c r="Q7" s="79"/>
      <c r="R7" s="41">
        <f>D7*Q7</f>
        <v>0</v>
      </c>
      <c r="S7" s="42" t="str">
        <f t="shared" ref="S7" si="0">IF(ISNUMBER(Q7), IF(Q7&gt;P7,"NEVYHOVUJE","VYHOVUJE")," ")</f>
        <v xml:space="preserve"> </v>
      </c>
      <c r="T7" s="67"/>
      <c r="U7" s="75" t="s">
        <v>13</v>
      </c>
    </row>
    <row r="8" spans="1:21" ht="108" customHeight="1" thickBot="1" x14ac:dyDescent="0.3">
      <c r="A8" s="25"/>
      <c r="B8" s="43">
        <v>2</v>
      </c>
      <c r="C8" s="44" t="s">
        <v>36</v>
      </c>
      <c r="D8" s="45">
        <v>1</v>
      </c>
      <c r="E8" s="46" t="s">
        <v>26</v>
      </c>
      <c r="F8" s="47" t="s">
        <v>38</v>
      </c>
      <c r="G8" s="78"/>
      <c r="H8" s="66"/>
      <c r="I8" s="68"/>
      <c r="J8" s="70"/>
      <c r="K8" s="74"/>
      <c r="L8" s="66"/>
      <c r="M8" s="66"/>
      <c r="N8" s="72"/>
      <c r="O8" s="48">
        <f>P8*D8</f>
        <v>30000</v>
      </c>
      <c r="P8" s="49">
        <v>30000</v>
      </c>
      <c r="Q8" s="80"/>
      <c r="R8" s="50">
        <f>D8*Q8</f>
        <v>0</v>
      </c>
      <c r="S8" s="51" t="str">
        <f t="shared" ref="S8" si="1">IF(ISNUMBER(Q8), IF(Q8&gt;P8,"NEVYHOVUJE","VYHOVUJE")," ")</f>
        <v xml:space="preserve"> </v>
      </c>
      <c r="T8" s="68"/>
      <c r="U8" s="76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6" t="s">
        <v>10</v>
      </c>
      <c r="C10" s="57"/>
      <c r="D10" s="57"/>
      <c r="E10" s="57"/>
      <c r="F10" s="57"/>
      <c r="G10" s="57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8" t="s">
        <v>12</v>
      </c>
      <c r="R10" s="59"/>
      <c r="S10" s="60"/>
      <c r="T10" s="20"/>
      <c r="U10" s="29"/>
    </row>
    <row r="11" spans="1:21" ht="33" customHeight="1" thickTop="1" thickBot="1" x14ac:dyDescent="0.3">
      <c r="B11" s="61" t="s">
        <v>25</v>
      </c>
      <c r="C11" s="61"/>
      <c r="D11" s="61"/>
      <c r="E11" s="61"/>
      <c r="F11" s="61"/>
      <c r="G11" s="61"/>
      <c r="H11" s="30"/>
      <c r="K11" s="7"/>
      <c r="L11" s="7"/>
      <c r="M11" s="7"/>
      <c r="N11" s="31"/>
      <c r="O11" s="31"/>
      <c r="P11" s="32">
        <f>SUM(O7:O8)</f>
        <v>95000</v>
      </c>
      <c r="Q11" s="62">
        <f>SUM(R7:R8)</f>
        <v>0</v>
      </c>
      <c r="R11" s="63"/>
      <c r="S11" s="6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Au7bKj93DmRU2eeRkV7xeBq9XkGhe7N05NnNkFf7cUIUKmHSEF5ixeT7nOerndgx3wKOndS/X9RRCm6lXJw2yw==" saltValue="VRu0ky+s6MNx1mgolEMVFA==" spinCount="100000" sheet="1" objects="1" scenarios="1"/>
  <mergeCells count="14">
    <mergeCell ref="T7:T8"/>
    <mergeCell ref="U7:U8"/>
    <mergeCell ref="L7:L8"/>
    <mergeCell ref="M7:M8"/>
    <mergeCell ref="B1:D1"/>
    <mergeCell ref="B10:G10"/>
    <mergeCell ref="Q10:S10"/>
    <mergeCell ref="B11:G11"/>
    <mergeCell ref="Q11:S11"/>
    <mergeCell ref="H7:H8"/>
    <mergeCell ref="I7:I8"/>
    <mergeCell ref="J7:J8"/>
    <mergeCell ref="N7:N8"/>
    <mergeCell ref="K7:K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2024-10-21T10:32:13Z</cp:lastPrinted>
  <dcterms:created xsi:type="dcterms:W3CDTF">2014-03-05T12:43:32Z</dcterms:created>
  <dcterms:modified xsi:type="dcterms:W3CDTF">2024-10-22T12:58:47Z</dcterms:modified>
</cp:coreProperties>
</file>